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C74" i="1"/>
  <c r="C71" i="1"/>
  <c r="C65" i="1"/>
  <c r="H47" i="1"/>
  <c r="H45" i="1"/>
  <c r="H22" i="1"/>
  <c r="H28" i="1"/>
  <c r="H57" i="1" l="1"/>
  <c r="H36" i="1"/>
  <c r="H24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<sst xmlns="http://schemas.openxmlformats.org/spreadsheetml/2006/main" count="82" uniqueCount="53">
  <si>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</si>
  <si>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</si>
  <si>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</si>
  <si>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</si>
  <si>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</si>
  <si>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</si>
  <si>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</si>
  <si>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</si>
  <si>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</si>
  <si>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</si>
  <si>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</si>
  <si>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</si>
  <si>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</si>
  <si>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</si>
  <si>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</si>
  <si>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</si>
  <si>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</si>
  <si>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</si>
  <si>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</si>
  <si>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</si>
  <si>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</si>
  <si>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</si>
  <si>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</si>
  <si>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</si>
  <si>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</si>
  <si>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</si>
  <si>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</si>
  <si>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</si>
  <si>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</si>
  <si>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</si>
  <si>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28.06.2024.godine Dom zdravlja Požarevac je izvršio plaćanje prema dobavljačima: </t>
  </si>
  <si>
    <t>Primljena i neutrošena participacija od 28.06.2024</t>
  </si>
  <si>
    <t>Dana: 28.06.2024</t>
  </si>
  <si>
    <t>Vega</t>
  </si>
  <si>
    <t>ESENSA</t>
  </si>
  <si>
    <t>Medi Labor</t>
  </si>
  <si>
    <t>PROMEDIA</t>
  </si>
  <si>
    <t>EUROMEDICINA</t>
  </si>
  <si>
    <t>Ivić Instalacije</t>
  </si>
  <si>
    <t>255025/24</t>
  </si>
  <si>
    <t>255040/24</t>
  </si>
  <si>
    <t>PKF24-04557</t>
  </si>
  <si>
    <t>PKF24-04553</t>
  </si>
  <si>
    <t>PKF24-04555</t>
  </si>
  <si>
    <t>24-RN004001434</t>
  </si>
  <si>
    <t>RO-4764/24</t>
  </si>
  <si>
    <t>24000766-002257</t>
  </si>
  <si>
    <t>RO-4753/24</t>
  </si>
  <si>
    <t>12/2024</t>
  </si>
  <si>
    <t>UKUPNO LEKOVI-DIRETKNA PLAĆANJA</t>
  </si>
  <si>
    <t>UKUPNO SNITETSKI-DIREKTNA PLAĆANJA</t>
  </si>
  <si>
    <t>UKUPNO REAGENSI-DIREKTNA PLAĆANJA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</si>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</sst>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7" fillId="0" borderId="1" xfId="2" applyBorder="1"/>
    <xf numFmtId="0" fontId="8" fillId="0" borderId="1" xfId="2" applyFont="1" applyFill="1" applyBorder="1"/>
    <xf numFmtId="167" fontId="7" fillId="0" borderId="1" xfId="2" applyNumberFormat="1" applyFont="1" applyBorder="1"/>
    <xf numFmtId="49" fontId="7" fillId="0" borderId="1" xfId="2" applyNumberFormat="1" applyBorder="1"/>
    <xf numFmtId="167" fontId="9" fillId="0" borderId="1" xfId="2" applyNumberFormat="1" applyFont="1" applyBorder="1"/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2" applyNumberFormat="1" applyFont="1" applyFill="1" applyBorder="1"/>
    <xf numFmtId="4" fontId="9" fillId="0" borderId="1" xfId="2" applyNumberFormat="1" applyFont="1" applyBorder="1" applyAlignment="1">
      <alignment horizontal="center"/>
    </xf>
    <xf numFmtId="4" fontId="9" fillId="0" borderId="1" xfId="2" applyNumberFormat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6"/>
  <sheetViews>
    <sheetView tabSelected="1" topLeftCell="B19" zoomScaleNormal="100" workbookViewId="0">
      <selection activeCell="F73" sqref="F7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32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45471</v>
      </c>
      <c r="H12" s="12">
        <v>3360102.38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45471</v>
      </c>
      <c r="H13" s="1">
        <f>H14+H29-H37-H50</f>
        <v>3198111.9200000013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45471</v>
      </c>
      <c r="H14" s="2">
        <f>SUM(H15:H28)</f>
        <v>3858168.7800000012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363916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</f>
        <v>577343.37000000034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390757.57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f>64474.7+298128</f>
        <v>362602.7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4034222.2-3626695.47+1393314.7+875211.9+1298054.1-72018.48-62197-172409.03-19740-90415.38-688423.88-31800+6028.8-0.06-1083487.78+242113.33</f>
        <v>2001757.9500000004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</f>
        <v>161791.19000000018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45471</v>
      </c>
      <c r="H29" s="2">
        <f>H30+H31+H32+H33+H35+H36+H34</f>
        <v>100752.65999999997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</f>
        <v>74472.629999999976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1759+10141+12935+5588-19511.33-10847.64+4553+3518-64.03+26905-8695.97</f>
        <v>26280.03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45471</v>
      </c>
      <c r="H37" s="3">
        <f>SUM(H38:H49)</f>
        <v>760809.52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390757.57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f>64474.7+298128</f>
        <v>362602.7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7400+43.25+6</f>
        <v>7449.25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45471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45471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</f>
        <v>161990.46000000043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3360102.3800000018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30</v>
      </c>
      <c r="C61" s="47"/>
      <c r="D61" s="47"/>
      <c r="E61" s="13"/>
      <c r="F61" s="13"/>
      <c r="G61" s="7"/>
      <c r="H61" s="11"/>
      <c r="I61" s="9"/>
      <c r="J61" s="9"/>
      <c r="K61" s="6"/>
    </row>
    <row r="63" spans="2:12" x14ac:dyDescent="0.25">
      <c r="B63" s="54" t="s">
        <v>33</v>
      </c>
      <c r="C63" s="56">
        <v>24978.799999999999</v>
      </c>
      <c r="D63" s="57" t="s">
        <v>39</v>
      </c>
    </row>
    <row r="64" spans="2:12" x14ac:dyDescent="0.25">
      <c r="B64" s="54" t="s">
        <v>33</v>
      </c>
      <c r="C64" s="56">
        <v>365778.77</v>
      </c>
      <c r="D64" s="57" t="s">
        <v>40</v>
      </c>
    </row>
    <row r="65" spans="2:4" x14ac:dyDescent="0.25">
      <c r="B65" s="62" t="s">
        <v>49</v>
      </c>
      <c r="C65" s="58">
        <f>SUM(C63:C64)</f>
        <v>390757.57</v>
      </c>
      <c r="D65" s="57"/>
    </row>
    <row r="66" spans="2:4" x14ac:dyDescent="0.25">
      <c r="B66" s="54" t="s">
        <v>34</v>
      </c>
      <c r="C66" s="56">
        <v>7936.5</v>
      </c>
      <c r="D66" s="57" t="s">
        <v>41</v>
      </c>
    </row>
    <row r="67" spans="2:4" x14ac:dyDescent="0.25">
      <c r="B67" s="54" t="s">
        <v>34</v>
      </c>
      <c r="C67" s="56">
        <v>20779</v>
      </c>
      <c r="D67" s="57" t="s">
        <v>42</v>
      </c>
    </row>
    <row r="68" spans="2:4" x14ac:dyDescent="0.25">
      <c r="B68" s="54" t="s">
        <v>34</v>
      </c>
      <c r="C68" s="56">
        <v>13736.8</v>
      </c>
      <c r="D68" s="57" t="s">
        <v>43</v>
      </c>
    </row>
    <row r="69" spans="2:4" x14ac:dyDescent="0.25">
      <c r="B69" s="54" t="s">
        <v>35</v>
      </c>
      <c r="C69" s="56">
        <v>10560</v>
      </c>
      <c r="D69" s="57" t="s">
        <v>44</v>
      </c>
    </row>
    <row r="70" spans="2:4" x14ac:dyDescent="0.25">
      <c r="B70" s="54" t="s">
        <v>36</v>
      </c>
      <c r="C70" s="56">
        <v>11462.4</v>
      </c>
      <c r="D70" s="57" t="s">
        <v>45</v>
      </c>
    </row>
    <row r="71" spans="2:4" x14ac:dyDescent="0.25">
      <c r="B71" s="62" t="s">
        <v>50</v>
      </c>
      <c r="C71" s="58">
        <f>SUM(C66:C70)</f>
        <v>64474.700000000004</v>
      </c>
      <c r="D71" s="57"/>
    </row>
    <row r="72" spans="2:4" x14ac:dyDescent="0.25">
      <c r="B72" s="54" t="s">
        <v>37</v>
      </c>
      <c r="C72" s="56">
        <v>202884</v>
      </c>
      <c r="D72" s="57" t="s">
        <v>46</v>
      </c>
    </row>
    <row r="73" spans="2:4" x14ac:dyDescent="0.25">
      <c r="B73" s="54" t="s">
        <v>36</v>
      </c>
      <c r="C73" s="56">
        <v>95244</v>
      </c>
      <c r="D73" s="57" t="s">
        <v>47</v>
      </c>
    </row>
    <row r="74" spans="2:4" x14ac:dyDescent="0.25">
      <c r="B74" s="62" t="s">
        <v>51</v>
      </c>
      <c r="C74" s="58">
        <f>SUM(C72:C73)</f>
        <v>298128</v>
      </c>
      <c r="D74" s="57"/>
    </row>
    <row r="75" spans="2:4" x14ac:dyDescent="0.25">
      <c r="B75" s="55" t="s">
        <v>38</v>
      </c>
      <c r="C75" s="59">
        <v>7400</v>
      </c>
      <c r="D75" s="60" t="s">
        <v>48</v>
      </c>
    </row>
    <row r="76" spans="2:4" x14ac:dyDescent="0.25">
      <c r="B76" s="63" t="s">
        <v>52</v>
      </c>
      <c r="C76" s="61">
        <f>SUM(C75)</f>
        <v>7400</v>
      </c>
      <c r="D76" s="60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2024-07-01T05:25:09Z</dcterms:modified>
  <cp:category/>
  <cp:contentStatus/>
</cp:coreProperties>
</file>